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45621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H7" i="9"/>
  <c r="H8" i="9"/>
  <c r="H9" i="9"/>
  <c r="X4" i="14" s="1"/>
  <c r="H10" i="9"/>
  <c r="H11" i="9"/>
  <c r="H12" i="9"/>
  <c r="AD4" i="14" s="1"/>
  <c r="H13" i="9"/>
  <c r="AF4" i="14" s="1"/>
  <c r="I6" i="9"/>
  <c r="I7" i="9"/>
  <c r="U4" i="14" s="1"/>
  <c r="I8" i="9"/>
  <c r="W4" i="14" s="1"/>
  <c r="I9" i="9"/>
  <c r="Y4" i="14" s="1"/>
  <c r="I10" i="9"/>
  <c r="I11" i="9"/>
  <c r="AC4" i="14" s="1"/>
  <c r="I12" i="9"/>
  <c r="AE4" i="14" s="1"/>
  <c r="I13" i="9"/>
  <c r="AG4" i="14" s="1"/>
  <c r="AB4" i="14"/>
  <c r="AA4" i="14"/>
  <c r="Z4" i="14"/>
  <c r="V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<sst xmlns="http://schemas.openxmlformats.org/spreadsheetml/2006/main" count="222" uniqueCount="138">
  <si>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</si>
  <si>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</si>
  <si>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</si>
  <si>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</si>
  <si>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</si>
  <si>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</si>
  <si>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</si>
  <si>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</si>
  <si>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</si>
  <si>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</si>
  <si>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</si>
  <si>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</si>
  <si>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</si>
  <si>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</si>
  <si>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</si>
  <si>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</si>
  <si>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</si>
  <si>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</si>
  <si>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</si>
  <si>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</si>
  <si>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</si>
  <si>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</si>
  <si>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</si>
  <si>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</si>
  <si>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</si>
  <si>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</si>
  <si>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</si>
  <si>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</si>
  <si>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</si>
  <si>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</si>
  <si>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</si>
  <si>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</si>
  <si>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</si>
  <si>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</si>
  <si>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</si>
  <si>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</si>
  <si>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</si>
  <si>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</si>
  <si>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</si>
  <si>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</si>
  <si>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</si>
  <si>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</si>
  <si>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</si>
  <si>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</si>
  <si>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</si>
  <si>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</si>
  <si>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</si>
  <si>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</si>
  <si>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</si>
  <si>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</si>
  <si>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</si>
  <si>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</si>
  <si>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</si>
  <si>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</si>
  <si>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</si>
  <si>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</si>
  <si>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</si>
  <si>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</si>
  <si>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</si>
  <si>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</si>
  <si>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</si>
  <si>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</si>
  <si>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</si>
  <si>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</si>
  <si>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</si>
  <si>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</si>
  <si>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</si>
  <si>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</si>
  <si>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</si>
  <si>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</si>
  <si>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</si>
  <si>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</si>
  <si>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</si>
  <si>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</si>
  <si>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</si>
  <si>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</si>
  <si>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</si>
  <si>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</si>
  <si>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</si>
  <si>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</si>
  <si>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</si>
  <si>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</si>
  <si>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</si>
  <si>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</si>
  <si>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</si>
  <si>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</si>
  <si>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</si>
  <si>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</si>
  <si>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</si>
  <si>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</si>
  <si>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</si>
  <si>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</si>
  <si>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</si>
  <si>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</si>
  <si>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</si>
  <si>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</si>
  <si>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</si>
  <si>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</si>
  <si>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</si>
  <si>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</si>
  <si>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</si>
  <si>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</si>
  <si>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</si>
  <si>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</si>
  <si>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</si>
  <si>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</si>
  <si>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</si>
  <si>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</si>
  <si>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</si>
  <si>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</si>
  <si>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</si>
  <si>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</si>
  <si>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</si>
  <si>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</si>
  <si>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</si>
  <si>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</si>
  <si>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</si>
  <si>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</si>
  <si>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</si>
  <si>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</si>
  <si>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</si>
  <si>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</si>
  <si>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</si>
  <si>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</si>
  <si>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</si>
  <si>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</si>
  <si>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</si>
  <si>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</si>
  <si>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</si>
  <si>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</si>
  <si>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</si>
  <si>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</si>
  <si>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1.1.2017-31.12.2017</t>
  </si>
  <si>
    <t>Marek Szocs</t>
  </si>
  <si>
    <t xml:space="preserve">0911 880 441  szocsm@hotmail.com            </t>
  </si>
  <si>
    <t xml:space="preserve"> 20.2.2018</t>
  </si>
  <si>
    <t>HEC Services II, s.r.o.</t>
  </si>
  <si>
    <t>Plynárenská 7/A, 821 09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</si>
</sst>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7" sqref="B7:D7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7" t="s">
        <v>136</v>
      </c>
      <c r="C4" s="68"/>
      <c r="D4" s="68"/>
    </row>
    <row r="5" spans="1:4" x14ac:dyDescent="0.25">
      <c r="A5" s="50" t="s">
        <v>1</v>
      </c>
      <c r="B5" s="68" t="s">
        <v>137</v>
      </c>
      <c r="C5" s="68"/>
      <c r="D5" s="68"/>
    </row>
    <row r="6" spans="1:4" x14ac:dyDescent="0.25">
      <c r="A6" s="50" t="s">
        <v>29</v>
      </c>
      <c r="B6" s="68">
        <v>50252348</v>
      </c>
      <c r="C6" s="68"/>
      <c r="D6" s="68"/>
    </row>
    <row r="7" spans="1:4" x14ac:dyDescent="0.25">
      <c r="A7" s="51" t="s">
        <v>64</v>
      </c>
      <c r="B7" s="67" t="s">
        <v>132</v>
      </c>
      <c r="C7" s="68"/>
      <c r="D7" s="68"/>
    </row>
    <row r="8" spans="1:4" ht="50.1" customHeight="1" x14ac:dyDescent="0.25">
      <c r="A8" s="69" t="s">
        <v>30</v>
      </c>
      <c r="B8" s="70"/>
      <c r="C8" s="71" t="s">
        <v>70</v>
      </c>
      <c r="D8" s="70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23</v>
      </c>
      <c r="C10" s="50" t="s">
        <v>34</v>
      </c>
      <c r="D10" s="6">
        <v>269.66899999999998</v>
      </c>
    </row>
    <row r="11" spans="1:4" ht="15" customHeight="1" x14ac:dyDescent="0.25">
      <c r="A11" s="50" t="s">
        <v>35</v>
      </c>
      <c r="B11" s="5">
        <v>14</v>
      </c>
      <c r="C11" s="50" t="s">
        <v>36</v>
      </c>
      <c r="D11" s="6">
        <v>5551</v>
      </c>
    </row>
    <row r="12" spans="1:4" x14ac:dyDescent="0.25">
      <c r="A12" s="50" t="s">
        <v>37</v>
      </c>
      <c r="B12" s="9">
        <f>SUM(B9:B11)</f>
        <v>37</v>
      </c>
      <c r="C12" s="50" t="s">
        <v>38</v>
      </c>
      <c r="D12" s="10">
        <f>SUM(D9:D11)</f>
        <v>5820.6689999999999</v>
      </c>
    </row>
    <row r="13" spans="1:4" ht="16.5" customHeight="1" x14ac:dyDescent="0.25">
      <c r="A13" s="50" t="s">
        <v>28</v>
      </c>
      <c r="B13" s="64" t="s">
        <v>133</v>
      </c>
      <c r="C13" s="65"/>
      <c r="D13" s="66"/>
    </row>
    <row r="14" spans="1:4" ht="16.5" customHeight="1" x14ac:dyDescent="0.25">
      <c r="A14" s="50" t="s">
        <v>27</v>
      </c>
      <c r="B14" s="64" t="s">
        <v>134</v>
      </c>
      <c r="C14" s="65"/>
      <c r="D14" s="66"/>
    </row>
    <row r="15" spans="1:4" ht="16.5" customHeight="1" x14ac:dyDescent="0.25">
      <c r="A15" s="50" t="s">
        <v>26</v>
      </c>
      <c r="B15" s="64" t="s">
        <v>135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3" zoomScaleNormal="100" workbookViewId="0">
      <selection activeCell="C6" sqref="C6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4" t="s">
        <v>72</v>
      </c>
      <c r="B6" s="22" t="s">
        <v>111</v>
      </c>
      <c r="C6" s="5">
        <v>0</v>
      </c>
      <c r="D6" s="75">
        <f>IF(C6=0,1,C7/C6)</f>
        <v>1</v>
      </c>
      <c r="E6" s="76">
        <v>10</v>
      </c>
      <c r="F6" s="77">
        <f>IF(C6&lt;C7=FALSE,D6*E6)</f>
        <v>10</v>
      </c>
    </row>
    <row r="7" spans="1:6" ht="18" x14ac:dyDescent="0.25">
      <c r="A7" s="74"/>
      <c r="B7" s="22" t="s">
        <v>112</v>
      </c>
      <c r="C7" s="5">
        <v>0</v>
      </c>
      <c r="D7" s="75"/>
      <c r="E7" s="76"/>
      <c r="F7" s="78"/>
    </row>
    <row r="8" spans="1:6" ht="18" x14ac:dyDescent="0.25">
      <c r="A8" s="74" t="s">
        <v>73</v>
      </c>
      <c r="B8" s="22" t="s">
        <v>113</v>
      </c>
      <c r="C8" s="5">
        <v>0</v>
      </c>
      <c r="D8" s="75">
        <f>IF(C8=0,1,C9/C8)</f>
        <v>1</v>
      </c>
      <c r="E8" s="76">
        <v>12</v>
      </c>
      <c r="F8" s="77">
        <f>IF(C8&lt;C9=FALSE,D8*E8)</f>
        <v>12</v>
      </c>
    </row>
    <row r="9" spans="1:6" ht="18" x14ac:dyDescent="0.25">
      <c r="A9" s="74"/>
      <c r="B9" s="22" t="s">
        <v>114</v>
      </c>
      <c r="C9" s="5">
        <v>0</v>
      </c>
      <c r="D9" s="75"/>
      <c r="E9" s="76"/>
      <c r="F9" s="78"/>
    </row>
    <row r="10" spans="1:6" ht="18" x14ac:dyDescent="0.25">
      <c r="A10" s="74" t="s">
        <v>74</v>
      </c>
      <c r="B10" s="22" t="s">
        <v>115</v>
      </c>
      <c r="C10" s="5">
        <v>0</v>
      </c>
      <c r="D10" s="75">
        <f>IF(C10=0,1,C11/C10)</f>
        <v>1</v>
      </c>
      <c r="E10" s="76">
        <v>15</v>
      </c>
      <c r="F10" s="77">
        <f>IF(C10&lt;C11=FALSE,D10*E10)</f>
        <v>15</v>
      </c>
    </row>
    <row r="11" spans="1:6" ht="18" x14ac:dyDescent="0.25">
      <c r="A11" s="74"/>
      <c r="B11" s="22" t="s">
        <v>116</v>
      </c>
      <c r="C11" s="5">
        <v>0</v>
      </c>
      <c r="D11" s="75"/>
      <c r="E11" s="76"/>
      <c r="F11" s="78"/>
    </row>
    <row r="12" spans="1:6" ht="18" x14ac:dyDescent="0.25">
      <c r="A12" s="74" t="s">
        <v>75</v>
      </c>
      <c r="B12" s="22" t="s">
        <v>117</v>
      </c>
      <c r="C12" s="5">
        <v>0</v>
      </c>
      <c r="D12" s="75">
        <f>IF(C12=0,1,C13/C12)</f>
        <v>1</v>
      </c>
      <c r="E12" s="76">
        <v>18</v>
      </c>
      <c r="F12" s="77">
        <f>IF(C12&lt;C13=FALSE,D12*E12)</f>
        <v>18</v>
      </c>
    </row>
    <row r="13" spans="1:6" ht="18" x14ac:dyDescent="0.25">
      <c r="A13" s="74"/>
      <c r="B13" s="22" t="s">
        <v>118</v>
      </c>
      <c r="C13" s="5">
        <v>0</v>
      </c>
      <c r="D13" s="75"/>
      <c r="E13" s="76"/>
      <c r="F13" s="78"/>
    </row>
    <row r="14" spans="1:6" ht="18" x14ac:dyDescent="0.25">
      <c r="A14" s="74" t="s">
        <v>76</v>
      </c>
      <c r="B14" s="22" t="s">
        <v>119</v>
      </c>
      <c r="C14" s="5">
        <v>0</v>
      </c>
      <c r="D14" s="75">
        <f>IF(C14=0,1,C15/C14)</f>
        <v>1</v>
      </c>
      <c r="E14" s="76">
        <v>10</v>
      </c>
      <c r="F14" s="77">
        <f>IF(C14&lt;C15=FALSE,D14*E14)</f>
        <v>10</v>
      </c>
    </row>
    <row r="15" spans="1:6" ht="18" x14ac:dyDescent="0.25">
      <c r="A15" s="74"/>
      <c r="B15" s="22" t="s">
        <v>120</v>
      </c>
      <c r="C15" s="5">
        <v>0</v>
      </c>
      <c r="D15" s="75"/>
      <c r="E15" s="76"/>
      <c r="F15" s="78"/>
    </row>
    <row r="16" spans="1:6" ht="18" x14ac:dyDescent="0.25">
      <c r="A16" s="74" t="s">
        <v>77</v>
      </c>
      <c r="B16" s="22" t="s">
        <v>121</v>
      </c>
      <c r="C16" s="5">
        <v>0</v>
      </c>
      <c r="D16" s="75">
        <f>IF(C16=0,1,C17/C16)</f>
        <v>1</v>
      </c>
      <c r="E16" s="76">
        <v>15</v>
      </c>
      <c r="F16" s="77">
        <f>IF(C16&lt;C17=FALSE,D16*E16)</f>
        <v>15</v>
      </c>
    </row>
    <row r="17" spans="1:6" ht="18" x14ac:dyDescent="0.25">
      <c r="A17" s="74"/>
      <c r="B17" s="22" t="s">
        <v>122</v>
      </c>
      <c r="C17" s="5">
        <v>0</v>
      </c>
      <c r="D17" s="75"/>
      <c r="E17" s="76"/>
      <c r="F17" s="78"/>
    </row>
    <row r="18" spans="1:6" ht="18" x14ac:dyDescent="0.25">
      <c r="A18" s="74" t="s">
        <v>78</v>
      </c>
      <c r="B18" s="22" t="s">
        <v>123</v>
      </c>
      <c r="C18" s="5">
        <v>0</v>
      </c>
      <c r="D18" s="75">
        <f>IF(C18=0,1,C19/C18)</f>
        <v>1</v>
      </c>
      <c r="E18" s="76">
        <v>10</v>
      </c>
      <c r="F18" s="77">
        <f>IF(C18&lt;C19=FALSE,D18*E18)</f>
        <v>10</v>
      </c>
    </row>
    <row r="19" spans="1:6" ht="18" x14ac:dyDescent="0.25">
      <c r="A19" s="74"/>
      <c r="B19" s="22" t="s">
        <v>124</v>
      </c>
      <c r="C19" s="5">
        <v>0</v>
      </c>
      <c r="D19" s="75"/>
      <c r="E19" s="76"/>
      <c r="F19" s="78"/>
    </row>
    <row r="20" spans="1:6" ht="18" x14ac:dyDescent="0.25">
      <c r="A20" s="74" t="s">
        <v>79</v>
      </c>
      <c r="B20" s="22" t="s">
        <v>125</v>
      </c>
      <c r="C20" s="5">
        <v>0</v>
      </c>
      <c r="D20" s="75">
        <f>IF(C20=0,1,C21/C20)</f>
        <v>1</v>
      </c>
      <c r="E20" s="76">
        <v>10</v>
      </c>
      <c r="F20" s="77">
        <f>IF(C20&lt;C21=FALSE,D20*E20)</f>
        <v>10</v>
      </c>
    </row>
    <row r="21" spans="1:6" ht="18" x14ac:dyDescent="0.25">
      <c r="A21" s="74"/>
      <c r="B21" s="22" t="s">
        <v>126</v>
      </c>
      <c r="C21" s="5">
        <v>0</v>
      </c>
      <c r="D21" s="75"/>
      <c r="E21" s="76"/>
      <c r="F21" s="78"/>
    </row>
    <row r="22" spans="1:6" ht="18" customHeight="1" x14ac:dyDescent="0.25">
      <c r="A22" s="72" t="s">
        <v>80</v>
      </c>
      <c r="B22" s="72"/>
      <c r="C22" s="72"/>
      <c r="D22" s="72"/>
      <c r="E22" s="72"/>
      <c r="F22" s="25">
        <f>SUM(F6:F21)</f>
        <v>100</v>
      </c>
    </row>
    <row r="23" spans="1:6" ht="18" customHeight="1" x14ac:dyDescent="0.25">
      <c r="A23" s="73" t="s">
        <v>81</v>
      </c>
      <c r="B23" s="73"/>
      <c r="C23" s="73"/>
      <c r="D23" s="73"/>
      <c r="E23" s="73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6" sqref="D6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T9.2!F22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4" workbookViewId="0">
      <selection activeCell="D7" sqref="D7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4" workbookViewId="0">
      <selection activeCell="I20" sqref="I20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79" t="s">
        <v>58</v>
      </c>
      <c r="B4" s="84" t="s">
        <v>69</v>
      </c>
      <c r="C4" s="85"/>
      <c r="D4" s="84" t="s">
        <v>83</v>
      </c>
      <c r="E4" s="85"/>
      <c r="F4" s="84" t="s">
        <v>84</v>
      </c>
      <c r="G4" s="85"/>
      <c r="H4" s="84" t="s">
        <v>85</v>
      </c>
      <c r="I4" s="85"/>
      <c r="J4" s="86" t="s">
        <v>54</v>
      </c>
      <c r="K4" s="85"/>
    </row>
    <row r="5" spans="1:12" ht="15" customHeight="1" x14ac:dyDescent="0.25">
      <c r="A5" s="80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1">
        <f>B14+C14</f>
        <v>0</v>
      </c>
      <c r="C15" s="81"/>
      <c r="D15" s="81">
        <f>D14+E14</f>
        <v>0</v>
      </c>
      <c r="E15" s="81"/>
      <c r="F15" s="81">
        <f t="shared" ref="F15" si="4">F14+G14</f>
        <v>0</v>
      </c>
      <c r="G15" s="81"/>
      <c r="H15" s="82">
        <f t="shared" ref="H15" si="5">H14+I14</f>
        <v>0</v>
      </c>
      <c r="I15" s="82"/>
      <c r="J15" s="83">
        <f t="shared" ref="J15" si="6">J14+K14</f>
        <v>0</v>
      </c>
      <c r="K15" s="83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A6" sqref="A6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/>
      <c r="B5" s="37"/>
      <c r="C5" s="37"/>
      <c r="D5" s="14"/>
      <c r="E5" s="37"/>
      <c r="F5" s="4"/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topLeftCell="AV1"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18" t="s">
        <v>87</v>
      </c>
      <c r="B1" s="120" t="s">
        <v>88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 t="s">
        <v>105</v>
      </c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08" t="s">
        <v>104</v>
      </c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10"/>
      <c r="BD1" s="105" t="s">
        <v>109</v>
      </c>
      <c r="BE1" s="87" t="s">
        <v>100</v>
      </c>
      <c r="BF1" s="88"/>
      <c r="BG1" s="88"/>
      <c r="BH1" s="89"/>
      <c r="BI1" s="93" t="s">
        <v>101</v>
      </c>
      <c r="BJ1" s="94"/>
      <c r="BK1" s="94"/>
      <c r="BL1" s="95"/>
    </row>
    <row r="2" spans="1:64" ht="15" customHeight="1" x14ac:dyDescent="0.25">
      <c r="A2" s="118"/>
      <c r="B2" s="117" t="s">
        <v>89</v>
      </c>
      <c r="C2" s="117"/>
      <c r="D2" s="117" t="s">
        <v>90</v>
      </c>
      <c r="E2" s="117"/>
      <c r="F2" s="117" t="s">
        <v>91</v>
      </c>
      <c r="G2" s="117"/>
      <c r="H2" s="117" t="s">
        <v>92</v>
      </c>
      <c r="I2" s="117"/>
      <c r="J2" s="117" t="s">
        <v>93</v>
      </c>
      <c r="K2" s="117"/>
      <c r="L2" s="117" t="s">
        <v>94</v>
      </c>
      <c r="M2" s="117"/>
      <c r="N2" s="117" t="s">
        <v>96</v>
      </c>
      <c r="O2" s="122"/>
      <c r="P2" s="117" t="s">
        <v>95</v>
      </c>
      <c r="Q2" s="117"/>
      <c r="R2" s="103" t="s">
        <v>89</v>
      </c>
      <c r="S2" s="103"/>
      <c r="T2" s="103" t="s">
        <v>90</v>
      </c>
      <c r="U2" s="103"/>
      <c r="V2" s="103" t="s">
        <v>91</v>
      </c>
      <c r="W2" s="103"/>
      <c r="X2" s="103" t="s">
        <v>92</v>
      </c>
      <c r="Y2" s="103"/>
      <c r="Z2" s="103" t="s">
        <v>93</v>
      </c>
      <c r="AA2" s="103"/>
      <c r="AB2" s="103" t="s">
        <v>94</v>
      </c>
      <c r="AC2" s="103"/>
      <c r="AD2" s="103" t="s">
        <v>96</v>
      </c>
      <c r="AE2" s="104"/>
      <c r="AF2" s="103" t="s">
        <v>95</v>
      </c>
      <c r="AG2" s="103"/>
      <c r="AH2" s="99" t="s">
        <v>97</v>
      </c>
      <c r="AI2" s="100"/>
      <c r="AJ2" s="101" t="s">
        <v>67</v>
      </c>
      <c r="AK2" s="111" t="s">
        <v>89</v>
      </c>
      <c r="AL2" s="111"/>
      <c r="AM2" s="111" t="s">
        <v>90</v>
      </c>
      <c r="AN2" s="111"/>
      <c r="AO2" s="111" t="s">
        <v>91</v>
      </c>
      <c r="AP2" s="111"/>
      <c r="AQ2" s="111" t="s">
        <v>92</v>
      </c>
      <c r="AR2" s="111"/>
      <c r="AS2" s="111" t="s">
        <v>93</v>
      </c>
      <c r="AT2" s="111"/>
      <c r="AU2" s="111" t="s">
        <v>94</v>
      </c>
      <c r="AV2" s="111"/>
      <c r="AW2" s="111" t="s">
        <v>96</v>
      </c>
      <c r="AX2" s="116"/>
      <c r="AY2" s="111" t="s">
        <v>95</v>
      </c>
      <c r="AZ2" s="111"/>
      <c r="BA2" s="112" t="s">
        <v>97</v>
      </c>
      <c r="BB2" s="113"/>
      <c r="BC2" s="114" t="s">
        <v>67</v>
      </c>
      <c r="BD2" s="106"/>
      <c r="BE2" s="90"/>
      <c r="BF2" s="91"/>
      <c r="BG2" s="91"/>
      <c r="BH2" s="92"/>
      <c r="BI2" s="96"/>
      <c r="BJ2" s="97"/>
      <c r="BK2" s="97"/>
      <c r="BL2" s="98"/>
    </row>
    <row r="3" spans="1:64" ht="15" customHeight="1" x14ac:dyDescent="0.25">
      <c r="A3" s="119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2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5"/>
      <c r="BD3" s="107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T9.1!B4</f>
        <v>HEC Services II, s.r.o.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23</v>
      </c>
      <c r="BG4" s="48">
        <f>T9.1!B11</f>
        <v>14</v>
      </c>
      <c r="BH4" s="48">
        <f>T9.1!B12</f>
        <v>37</v>
      </c>
      <c r="BI4" s="49">
        <f>T9.1!D9</f>
        <v>0</v>
      </c>
      <c r="BJ4" s="49">
        <f>T9.1!D10</f>
        <v>269.66899999999998</v>
      </c>
      <c r="BK4" s="49">
        <f>T9.1!D11</f>
        <v>5551</v>
      </c>
      <c r="BL4" s="49">
        <f>T9.1!D12</f>
        <v>5820.6689999999999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Szocs</cp:lastModifiedBy>
  <dcterms:created xsi:type="dcterms:W3CDTF">2016-09-20T10:31:40Z</dcterms:created>
  <dcterms:modified xsi:type="dcterms:W3CDTF">2018-02-20T14:52:54Z</dcterms:modified>
</cp:coreProperties>
</file>